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Bach Rel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C34" i="1"/>
  <c r="H33"/>
  <c r="F33"/>
  <c r="E33"/>
  <c r="K33" s="1"/>
  <c r="D33"/>
  <c r="J33" s="1"/>
  <c r="C33"/>
  <c r="I33" s="1"/>
  <c r="I32"/>
  <c r="F32"/>
  <c r="J32" s="1"/>
  <c r="E32"/>
  <c r="K32" s="1"/>
  <c r="D32"/>
  <c r="D34" s="1"/>
  <c r="C32"/>
  <c r="G32" s="1"/>
  <c r="F31"/>
  <c r="K31" s="1"/>
  <c r="E31"/>
  <c r="E34" s="1"/>
  <c r="D31"/>
  <c r="C31"/>
  <c r="G31" s="1"/>
  <c r="K30"/>
  <c r="F30"/>
  <c r="E30"/>
  <c r="D30"/>
  <c r="J30" s="1"/>
  <c r="C30"/>
  <c r="H30" s="1"/>
  <c r="K29"/>
  <c r="J29"/>
  <c r="I29"/>
  <c r="H29"/>
  <c r="G29"/>
  <c r="K28"/>
  <c r="J28"/>
  <c r="I28"/>
  <c r="H28"/>
  <c r="G28"/>
  <c r="K27"/>
  <c r="J27"/>
  <c r="I27"/>
  <c r="H27"/>
  <c r="G27"/>
  <c r="K26"/>
  <c r="F26"/>
  <c r="E26"/>
  <c r="D26"/>
  <c r="J26" s="1"/>
  <c r="C26"/>
  <c r="H26" s="1"/>
  <c r="K25"/>
  <c r="J25"/>
  <c r="I25"/>
  <c r="H25"/>
  <c r="G25"/>
  <c r="K24"/>
  <c r="J24"/>
  <c r="I24"/>
  <c r="H24"/>
  <c r="G24"/>
  <c r="K23"/>
  <c r="J23"/>
  <c r="I23"/>
  <c r="H23"/>
  <c r="G23"/>
  <c r="K22"/>
  <c r="F22"/>
  <c r="E22"/>
  <c r="D22"/>
  <c r="J22" s="1"/>
  <c r="C22"/>
  <c r="H22" s="1"/>
  <c r="K21"/>
  <c r="J21"/>
  <c r="I21"/>
  <c r="H21"/>
  <c r="G21"/>
  <c r="K20"/>
  <c r="J20"/>
  <c r="I20"/>
  <c r="H20"/>
  <c r="G20"/>
  <c r="K19"/>
  <c r="J19"/>
  <c r="I19"/>
  <c r="H19"/>
  <c r="G19"/>
  <c r="K18"/>
  <c r="F18"/>
  <c r="E18"/>
  <c r="D18"/>
  <c r="J18" s="1"/>
  <c r="C18"/>
  <c r="H18" s="1"/>
  <c r="K17"/>
  <c r="J17"/>
  <c r="I17"/>
  <c r="H17"/>
  <c r="G17"/>
  <c r="K16"/>
  <c r="J16"/>
  <c r="I16"/>
  <c r="H16"/>
  <c r="G16"/>
  <c r="K15"/>
  <c r="J15"/>
  <c r="I15"/>
  <c r="H15"/>
  <c r="G15"/>
  <c r="K14"/>
  <c r="F14"/>
  <c r="E14"/>
  <c r="D14"/>
  <c r="J14" s="1"/>
  <c r="C14"/>
  <c r="H14" s="1"/>
  <c r="K13"/>
  <c r="J13"/>
  <c r="I13"/>
  <c r="H13"/>
  <c r="G13"/>
  <c r="K12"/>
  <c r="J12"/>
  <c r="I12"/>
  <c r="H12"/>
  <c r="G12"/>
  <c r="K11"/>
  <c r="J11"/>
  <c r="I11"/>
  <c r="H11"/>
  <c r="G11"/>
  <c r="K34" l="1"/>
  <c r="H34"/>
  <c r="G14"/>
  <c r="G30"/>
  <c r="J31"/>
  <c r="G34"/>
  <c r="I31"/>
  <c r="H32"/>
  <c r="G33"/>
  <c r="F34"/>
  <c r="J34" s="1"/>
  <c r="I14"/>
  <c r="I18"/>
  <c r="I22"/>
  <c r="I26"/>
  <c r="I30"/>
  <c r="H31"/>
  <c r="I34"/>
  <c r="G18"/>
  <c r="G22"/>
  <c r="G26"/>
</calcChain>
</file>

<file path=xl/sharedStrings.xml><?xml version="1.0" encoding="utf-8"?>
<sst xmlns="http://schemas.openxmlformats.org/spreadsheetml/2006/main" count="51" uniqueCount="29">
  <si>
    <t>SISTEMA EDUCATIVO ESTATAL</t>
  </si>
  <si>
    <t>Dirección de Planeación, Programación y Presupuesto</t>
  </si>
  <si>
    <t>Departamento de Información y Estadística Educativa</t>
  </si>
  <si>
    <t>Relación Alumnos, Grupos, docentes y Escuelas por Sostenimiento</t>
  </si>
  <si>
    <t>Modalidad Bachillerato,  Ciclo Escolar 2014-2015</t>
  </si>
  <si>
    <t xml:space="preserve"> </t>
  </si>
  <si>
    <t>Relación Alumno-Grupos, Docentes y Escuelas en Bachillerato,  2015-2016</t>
  </si>
  <si>
    <t>Municipio</t>
  </si>
  <si>
    <t>Sostenimiento</t>
  </si>
  <si>
    <t>Alumnos</t>
  </si>
  <si>
    <t>Grupos</t>
  </si>
  <si>
    <t>Docentes</t>
  </si>
  <si>
    <t>Escuelas</t>
  </si>
  <si>
    <t>Relación Alumno</t>
  </si>
  <si>
    <t>Relación Grupo</t>
  </si>
  <si>
    <t>Relación Docente</t>
  </si>
  <si>
    <t>Grupo</t>
  </si>
  <si>
    <t>Docente</t>
  </si>
  <si>
    <t>Escuela</t>
  </si>
  <si>
    <t>Ensenada</t>
  </si>
  <si>
    <t xml:space="preserve"> Estatal</t>
  </si>
  <si>
    <t xml:space="preserve"> Federal</t>
  </si>
  <si>
    <t xml:space="preserve"> Particular</t>
  </si>
  <si>
    <t>Total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</si>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</sst>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6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color indexed="9"/>
      <name val="Tahoma"/>
      <family val="2"/>
    </font>
    <font>
      <b/>
      <sz val="8"/>
      <color indexed="9"/>
      <name val="Tahoma"/>
      <family val="2"/>
    </font>
    <font>
      <sz val="8"/>
      <name val="Tahoma"/>
      <family val="2"/>
    </font>
    <font>
      <sz val="10"/>
      <color indexed="8"/>
      <name val="Arial"/>
      <family val="2"/>
    </font>
    <font>
      <b/>
      <sz val="8"/>
      <color rgb="FF002060"/>
      <name val="Tahoma"/>
      <family val="2"/>
    </font>
    <font>
      <sz val="9"/>
      <color rgb="FF002060"/>
      <name val="Tahoma"/>
      <family val="2"/>
    </font>
    <font>
      <sz val="8"/>
      <color rgb="FF002060"/>
      <name val="Tahoma"/>
      <family val="2"/>
    </font>
    <font>
      <b/>
      <sz val="9"/>
      <color rgb="FF002060"/>
      <name val="Tahoma"/>
      <family val="2"/>
    </font>
    <font>
      <b/>
      <sz val="8"/>
      <color theme="0"/>
      <name val="Tahoma"/>
      <family val="2"/>
    </font>
    <font>
      <b/>
      <sz val="9"/>
      <color theme="0"/>
      <name val="Tahoma"/>
      <family val="2"/>
    </font>
    <font>
      <sz val="10"/>
      <name val="Courier"/>
      <family val="3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96">
    <xf numFmtId="0" fontId="0" fillId="0" borderId="0"/>
    <xf numFmtId="0" fontId="8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15" fillId="0" borderId="0"/>
    <xf numFmtId="164" fontId="15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1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15" borderId="2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4" xfId="0" applyFont="1" applyFill="1" applyBorder="1" applyAlignment="1">
      <alignment horizontal="center" vertical="center" wrapText="1"/>
    </xf>
    <xf numFmtId="0" fontId="6" fillId="16" borderId="3" xfId="0" applyFont="1" applyFill="1" applyBorder="1" applyAlignment="1">
      <alignment horizontal="center" vertical="center" wrapText="1"/>
    </xf>
    <xf numFmtId="0" fontId="6" fillId="16" borderId="0" xfId="0" applyFont="1" applyFill="1" applyBorder="1" applyAlignment="1">
      <alignment horizontal="center" vertical="center"/>
    </xf>
    <xf numFmtId="0" fontId="6" fillId="16" borderId="8" xfId="0" applyFont="1" applyFill="1" applyBorder="1" applyAlignment="1">
      <alignment horizontal="center" vertical="center"/>
    </xf>
    <xf numFmtId="0" fontId="7" fillId="16" borderId="8" xfId="0" applyFont="1" applyFill="1" applyBorder="1" applyAlignment="1">
      <alignment horizontal="center" vertical="center"/>
    </xf>
    <xf numFmtId="0" fontId="7" fillId="16" borderId="0" xfId="0" applyFont="1" applyFill="1" applyBorder="1" applyAlignment="1">
      <alignment horizontal="center" vertical="center"/>
    </xf>
    <xf numFmtId="0" fontId="6" fillId="16" borderId="9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" fillId="16" borderId="10" xfId="0" applyFont="1" applyFill="1" applyBorder="1" applyAlignment="1">
      <alignment horizontal="center" vertical="center"/>
    </xf>
    <xf numFmtId="0" fontId="6" fillId="16" borderId="8" xfId="0" applyFont="1" applyFill="1" applyBorder="1" applyAlignment="1">
      <alignment horizontal="center" vertical="center"/>
    </xf>
    <xf numFmtId="0" fontId="4" fillId="0" borderId="0" xfId="0" applyFont="1" applyFill="1"/>
    <xf numFmtId="0" fontId="9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 wrapText="1"/>
    </xf>
    <xf numFmtId="3" fontId="10" fillId="0" borderId="8" xfId="1" applyNumberFormat="1" applyFont="1" applyFill="1" applyBorder="1" applyAlignment="1">
      <alignment horizontal="center" vertical="center"/>
    </xf>
    <xf numFmtId="3" fontId="10" fillId="0" borderId="9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center" vertical="center"/>
    </xf>
    <xf numFmtId="3" fontId="10" fillId="0" borderId="1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3" fillId="0" borderId="0" xfId="0" applyFont="1"/>
    <xf numFmtId="0" fontId="12" fillId="17" borderId="0" xfId="1" applyFont="1" applyFill="1" applyBorder="1" applyAlignment="1">
      <alignment horizontal="center" vertical="center" wrapText="1"/>
    </xf>
    <xf numFmtId="3" fontId="12" fillId="17" borderId="8" xfId="1" applyNumberFormat="1" applyFont="1" applyFill="1" applyBorder="1" applyAlignment="1">
      <alignment horizontal="center" vertical="center"/>
    </xf>
    <xf numFmtId="3" fontId="12" fillId="17" borderId="0" xfId="1" applyNumberFormat="1" applyFont="1" applyFill="1" applyBorder="1" applyAlignment="1">
      <alignment horizontal="center" vertical="center"/>
    </xf>
    <xf numFmtId="1" fontId="12" fillId="18" borderId="9" xfId="0" applyNumberFormat="1" applyFont="1" applyFill="1" applyBorder="1" applyAlignment="1">
      <alignment horizontal="center" vertical="center"/>
    </xf>
    <xf numFmtId="1" fontId="12" fillId="18" borderId="0" xfId="0" applyNumberFormat="1" applyFont="1" applyFill="1" applyBorder="1" applyAlignment="1">
      <alignment horizontal="center" vertical="center"/>
    </xf>
    <xf numFmtId="3" fontId="12" fillId="18" borderId="10" xfId="0" applyNumberFormat="1" applyFont="1" applyFill="1" applyBorder="1" applyAlignment="1">
      <alignment horizontal="center" vertical="center"/>
    </xf>
    <xf numFmtId="1" fontId="12" fillId="18" borderId="8" xfId="0" applyNumberFormat="1" applyFont="1" applyFill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17" borderId="11" xfId="1" applyFont="1" applyFill="1" applyBorder="1" applyAlignment="1">
      <alignment horizontal="center" vertical="center" wrapText="1"/>
    </xf>
    <xf numFmtId="3" fontId="12" fillId="17" borderId="12" xfId="1" applyNumberFormat="1" applyFont="1" applyFill="1" applyBorder="1" applyAlignment="1">
      <alignment horizontal="center" vertical="center"/>
    </xf>
    <xf numFmtId="3" fontId="12" fillId="17" borderId="11" xfId="1" applyNumberFormat="1" applyFont="1" applyFill="1" applyBorder="1" applyAlignment="1">
      <alignment horizontal="center" vertical="center"/>
    </xf>
    <xf numFmtId="1" fontId="12" fillId="18" borderId="13" xfId="0" applyNumberFormat="1" applyFont="1" applyFill="1" applyBorder="1" applyAlignment="1">
      <alignment horizontal="center" vertical="center"/>
    </xf>
    <xf numFmtId="1" fontId="12" fillId="18" borderId="11" xfId="0" applyNumberFormat="1" applyFont="1" applyFill="1" applyBorder="1" applyAlignment="1">
      <alignment horizontal="center" vertical="center"/>
    </xf>
    <xf numFmtId="3" fontId="12" fillId="18" borderId="14" xfId="0" applyNumberFormat="1" applyFont="1" applyFill="1" applyBorder="1" applyAlignment="1">
      <alignment horizontal="center" vertical="center"/>
    </xf>
    <xf numFmtId="1" fontId="12" fillId="18" borderId="12" xfId="0" applyNumberFormat="1" applyFont="1" applyFill="1" applyBorder="1" applyAlignment="1">
      <alignment horizontal="center" vertical="center"/>
    </xf>
    <xf numFmtId="0" fontId="13" fillId="19" borderId="0" xfId="1" applyFont="1" applyFill="1" applyBorder="1" applyAlignment="1">
      <alignment horizontal="center" vertical="center" wrapText="1"/>
    </xf>
    <xf numFmtId="0" fontId="14" fillId="19" borderId="4" xfId="1" applyFont="1" applyFill="1" applyBorder="1" applyAlignment="1">
      <alignment horizontal="left" vertical="center" wrapText="1"/>
    </xf>
    <xf numFmtId="3" fontId="14" fillId="19" borderId="8" xfId="0" applyNumberFormat="1" applyFont="1" applyFill="1" applyBorder="1" applyAlignment="1">
      <alignment horizontal="center" vertical="center"/>
    </xf>
    <xf numFmtId="3" fontId="14" fillId="19" borderId="0" xfId="0" applyNumberFormat="1" applyFont="1" applyFill="1" applyBorder="1" applyAlignment="1">
      <alignment horizontal="center" vertical="center"/>
    </xf>
    <xf numFmtId="3" fontId="14" fillId="19" borderId="9" xfId="0" applyNumberFormat="1" applyFont="1" applyFill="1" applyBorder="1" applyAlignment="1">
      <alignment horizontal="center" vertical="center"/>
    </xf>
    <xf numFmtId="3" fontId="14" fillId="19" borderId="10" xfId="0" applyNumberFormat="1" applyFont="1" applyFill="1" applyBorder="1" applyAlignment="1">
      <alignment horizontal="center" vertical="center"/>
    </xf>
    <xf numFmtId="0" fontId="13" fillId="19" borderId="0" xfId="0" applyFont="1" applyFill="1" applyBorder="1" applyAlignment="1">
      <alignment horizontal="center" vertical="center" wrapText="1"/>
    </xf>
    <xf numFmtId="0" fontId="14" fillId="19" borderId="8" xfId="1" applyFont="1" applyFill="1" applyBorder="1" applyAlignment="1">
      <alignment horizontal="left" vertical="center" wrapText="1"/>
    </xf>
    <xf numFmtId="0" fontId="13" fillId="19" borderId="15" xfId="0" applyFont="1" applyFill="1" applyBorder="1" applyAlignment="1">
      <alignment horizontal="center" vertical="center" wrapText="1"/>
    </xf>
    <xf numFmtId="0" fontId="14" fillId="19" borderId="16" xfId="0" applyFont="1" applyFill="1" applyBorder="1" applyAlignment="1">
      <alignment horizontal="center" vertical="center"/>
    </xf>
    <xf numFmtId="3" fontId="14" fillId="19" borderId="16" xfId="0" applyNumberFormat="1" applyFont="1" applyFill="1" applyBorder="1" applyAlignment="1">
      <alignment horizontal="center" vertical="center"/>
    </xf>
    <xf numFmtId="3" fontId="14" fillId="19" borderId="15" xfId="0" applyNumberFormat="1" applyFont="1" applyFill="1" applyBorder="1" applyAlignment="1">
      <alignment horizontal="center" vertical="center"/>
    </xf>
    <xf numFmtId="3" fontId="14" fillId="19" borderId="17" xfId="0" applyNumberFormat="1" applyFont="1" applyFill="1" applyBorder="1" applyAlignment="1">
      <alignment horizontal="center" vertical="center"/>
    </xf>
    <xf numFmtId="3" fontId="14" fillId="19" borderId="18" xfId="0" applyNumberFormat="1" applyFont="1" applyFill="1" applyBorder="1" applyAlignment="1">
      <alignment horizontal="center" vertical="center"/>
    </xf>
    <xf numFmtId="3" fontId="4" fillId="0" borderId="0" xfId="0" applyNumberFormat="1" applyFont="1"/>
  </cellXfs>
  <cellStyles count="96">
    <cellStyle name="20% - Énfasis1 2" xfId="2"/>
    <cellStyle name="20% - Énfasis1 2 2" xfId="3"/>
    <cellStyle name="20% - Énfasis1 3" xfId="4"/>
    <cellStyle name="20% - Énfasis2 2" xfId="5"/>
    <cellStyle name="20% - Énfasis2 2 2" xfId="6"/>
    <cellStyle name="20% - Énfasis2 3" xfId="7"/>
    <cellStyle name="20% - Énfasis3 2" xfId="8"/>
    <cellStyle name="20% - Énfasis3 2 2" xfId="9"/>
    <cellStyle name="20% - Énfasis3 3" xfId="10"/>
    <cellStyle name="20% - Énfasis4 2" xfId="11"/>
    <cellStyle name="20% - Énfasis4 2 2" xfId="12"/>
    <cellStyle name="20% - Énfasis4 3" xfId="13"/>
    <cellStyle name="20% - Énfasis5 2" xfId="14"/>
    <cellStyle name="20% - Énfasis5 2 2" xfId="15"/>
    <cellStyle name="20% - Énfasis5 3" xfId="16"/>
    <cellStyle name="20% - Énfasis6 2" xfId="17"/>
    <cellStyle name="20% - Énfasis6 2 2" xfId="18"/>
    <cellStyle name="20% - Énfasis6 3" xfId="19"/>
    <cellStyle name="40% - Énfasis1 2" xfId="20"/>
    <cellStyle name="40% - Énfasis1 2 2" xfId="21"/>
    <cellStyle name="40% - Énfasis1 3" xfId="22"/>
    <cellStyle name="40% - Énfasis2 2" xfId="23"/>
    <cellStyle name="40% - Énfasis2 2 2" xfId="24"/>
    <cellStyle name="40% - Énfasis2 3" xfId="25"/>
    <cellStyle name="40% - Énfasis3 2" xfId="26"/>
    <cellStyle name="40% - Énfasis3 2 2" xfId="27"/>
    <cellStyle name="40% - Énfasis3 3" xfId="28"/>
    <cellStyle name="40% - Énfasis4 2" xfId="29"/>
    <cellStyle name="40% - Énfasis4 2 2" xfId="30"/>
    <cellStyle name="40% - Énfasis4 3" xfId="31"/>
    <cellStyle name="40% - Énfasis5 2" xfId="32"/>
    <cellStyle name="40% - Énfasis5 2 2" xfId="33"/>
    <cellStyle name="40% - Énfasis5 3" xfId="34"/>
    <cellStyle name="40% - Énfasis6 2" xfId="35"/>
    <cellStyle name="40% - Énfasis6 2 2" xfId="36"/>
    <cellStyle name="40% - Énfasis6 3" xfId="37"/>
    <cellStyle name="Millares 2" xfId="38"/>
    <cellStyle name="Millares 2 2" xfId="39"/>
    <cellStyle name="Millares 3" xfId="40"/>
    <cellStyle name="Millares 4" xfId="41"/>
    <cellStyle name="Normal" xfId="0" builtinId="0"/>
    <cellStyle name="Normal 10" xfId="42"/>
    <cellStyle name="Normal 10 2" xfId="43"/>
    <cellStyle name="Normal 11" xfId="44"/>
    <cellStyle name="Normal 11 2" xfId="45"/>
    <cellStyle name="Normal 11 2 2" xfId="46"/>
    <cellStyle name="Normal 11 3" xfId="47"/>
    <cellStyle name="Normal 12" xfId="48"/>
    <cellStyle name="Normal 12 2" xfId="49"/>
    <cellStyle name="Normal 13" xfId="50"/>
    <cellStyle name="Normal 13 2" xfId="51"/>
    <cellStyle name="Normal 14" xfId="52"/>
    <cellStyle name="Normal 14 2" xfId="53"/>
    <cellStyle name="Normal 15" xfId="54"/>
    <cellStyle name="Normal 15 2" xfId="55"/>
    <cellStyle name="Normal 16" xfId="56"/>
    <cellStyle name="Normal 16 2" xfId="57"/>
    <cellStyle name="Normal 17" xfId="58"/>
    <cellStyle name="Normal 17 2" xfId="59"/>
    <cellStyle name="Normal 18" xfId="60"/>
    <cellStyle name="Normal 19" xfId="61"/>
    <cellStyle name="Normal 2" xfId="62"/>
    <cellStyle name="Normal 2 2" xfId="63"/>
    <cellStyle name="Normal 2 2 2" xfId="64"/>
    <cellStyle name="Normal 2 3" xfId="65"/>
    <cellStyle name="Normal 2 3 2" xfId="66"/>
    <cellStyle name="Normal 2 4" xfId="67"/>
    <cellStyle name="Normal 2 5" xfId="68"/>
    <cellStyle name="Normal 2 5 2" xfId="69"/>
    <cellStyle name="Normal 2 6" xfId="70"/>
    <cellStyle name="Normal 2 6 2" xfId="71"/>
    <cellStyle name="Normal 2 7" xfId="72"/>
    <cellStyle name="Normal 2 7 2" xfId="73"/>
    <cellStyle name="Normal 3" xfId="74"/>
    <cellStyle name="Normal 3 2" xfId="75"/>
    <cellStyle name="Normal 4" xfId="76"/>
    <cellStyle name="Normal 4 2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 9 2" xfId="86"/>
    <cellStyle name="Normal_Hoja2" xfId="1"/>
    <cellStyle name="Notas 2" xfId="87"/>
    <cellStyle name="Notas 2 2" xfId="88"/>
    <cellStyle name="Notas 3" xfId="89"/>
    <cellStyle name="Notas 3 2" xfId="90"/>
    <cellStyle name="Porcentaje 2" xfId="91"/>
    <cellStyle name="Porcentaje 3" xfId="92"/>
    <cellStyle name="Porcentaje 3 2" xfId="93"/>
    <cellStyle name="Porcentual 2" xfId="94"/>
    <cellStyle name="Porcentual 3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showGridLines="0" tabSelected="1" topLeftCell="A4" zoomScaleNormal="100" workbookViewId="0">
      <selection activeCell="A36" sqref="A36"/>
    </sheetView>
  </sheetViews>
  <sheetFormatPr baseColWidth="10" defaultColWidth="11.42578125" defaultRowHeight="12.75"/>
  <cols>
    <col min="1" max="1" width="14.85546875" style="2" customWidth="1"/>
    <col min="2" max="2" width="14" style="2" customWidth="1"/>
    <col min="3" max="3" width="9.7109375" style="2" customWidth="1"/>
    <col min="4" max="4" width="10.42578125" style="2" customWidth="1"/>
    <col min="5" max="5" width="9.28515625" style="2" customWidth="1"/>
    <col min="6" max="6" width="10.7109375" style="2" customWidth="1"/>
    <col min="7" max="11" width="8.7109375" style="2" bestFit="1" customWidth="1"/>
    <col min="12" max="12" width="11.42578125" style="2"/>
    <col min="13" max="13" width="4.42578125" style="2" customWidth="1"/>
    <col min="14" max="16384" width="11.42578125" style="2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 spans="1:13" ht="12" customHeight="1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2" customHeight="1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 ht="13.5" thickBot="1">
      <c r="E7" s="2" t="s">
        <v>5</v>
      </c>
    </row>
    <row r="8" spans="1:13" ht="14.25" customHeight="1" thickTop="1" thickBot="1">
      <c r="A8" s="3" t="s">
        <v>6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3" ht="22.5" thickTop="1" thickBot="1">
      <c r="A9" s="4" t="s">
        <v>7</v>
      </c>
      <c r="B9" s="5" t="s">
        <v>8</v>
      </c>
      <c r="C9" s="5" t="s">
        <v>9</v>
      </c>
      <c r="D9" s="4" t="s">
        <v>10</v>
      </c>
      <c r="E9" s="5" t="s">
        <v>11</v>
      </c>
      <c r="F9" s="4" t="s">
        <v>12</v>
      </c>
      <c r="G9" s="6" t="s">
        <v>13</v>
      </c>
      <c r="H9" s="7"/>
      <c r="I9" s="8"/>
      <c r="J9" s="9" t="s">
        <v>14</v>
      </c>
      <c r="K9" s="10" t="s">
        <v>15</v>
      </c>
    </row>
    <row r="10" spans="1:13" s="19" customFormat="1" ht="18" customHeight="1" thickTop="1">
      <c r="A10" s="11"/>
      <c r="B10" s="12"/>
      <c r="C10" s="13"/>
      <c r="D10" s="14"/>
      <c r="E10" s="13"/>
      <c r="F10" s="14"/>
      <c r="G10" s="15" t="s">
        <v>16</v>
      </c>
      <c r="H10" s="16" t="s">
        <v>17</v>
      </c>
      <c r="I10" s="17" t="s">
        <v>18</v>
      </c>
      <c r="J10" s="18" t="s">
        <v>18</v>
      </c>
      <c r="K10" s="16" t="s">
        <v>18</v>
      </c>
    </row>
    <row r="11" spans="1:13" ht="14.25" customHeight="1">
      <c r="A11" s="20" t="s">
        <v>19</v>
      </c>
      <c r="B11" s="21" t="s">
        <v>20</v>
      </c>
      <c r="C11" s="22">
        <v>9790</v>
      </c>
      <c r="D11" s="22">
        <v>275</v>
      </c>
      <c r="E11" s="22">
        <v>762</v>
      </c>
      <c r="F11" s="22">
        <v>24</v>
      </c>
      <c r="G11" s="23">
        <f t="shared" ref="G11:G26" si="0">C11/D11</f>
        <v>35.6</v>
      </c>
      <c r="H11" s="24">
        <f t="shared" ref="H11:H26" si="1">C11/E11</f>
        <v>12.847769028871392</v>
      </c>
      <c r="I11" s="25">
        <f t="shared" ref="I11:I26" si="2">C11/F11</f>
        <v>407.91666666666669</v>
      </c>
      <c r="J11" s="22">
        <f t="shared" ref="J11:J34" si="3">D11/F11</f>
        <v>11.458333333333334</v>
      </c>
      <c r="K11" s="24">
        <f t="shared" ref="K11:K34" si="4">E11/F11</f>
        <v>31.75</v>
      </c>
      <c r="M11" s="26"/>
    </row>
    <row r="12" spans="1:13" ht="14.25" customHeight="1">
      <c r="A12" s="27"/>
      <c r="B12" s="21" t="s">
        <v>21</v>
      </c>
      <c r="C12" s="22">
        <v>9320</v>
      </c>
      <c r="D12" s="22">
        <v>244</v>
      </c>
      <c r="E12" s="22">
        <v>553</v>
      </c>
      <c r="F12" s="22">
        <v>13</v>
      </c>
      <c r="G12" s="23">
        <f t="shared" si="0"/>
        <v>38.196721311475407</v>
      </c>
      <c r="H12" s="24">
        <f t="shared" si="1"/>
        <v>16.853526220614828</v>
      </c>
      <c r="I12" s="25">
        <f t="shared" si="2"/>
        <v>716.92307692307691</v>
      </c>
      <c r="J12" s="22">
        <f t="shared" si="3"/>
        <v>18.76923076923077</v>
      </c>
      <c r="K12" s="24">
        <f t="shared" si="4"/>
        <v>42.53846153846154</v>
      </c>
    </row>
    <row r="13" spans="1:13" s="28" customFormat="1" ht="14.25" customHeight="1">
      <c r="A13" s="27"/>
      <c r="B13" s="21" t="s">
        <v>22</v>
      </c>
      <c r="C13" s="22">
        <v>2155</v>
      </c>
      <c r="D13" s="22">
        <v>96</v>
      </c>
      <c r="E13" s="22">
        <v>335</v>
      </c>
      <c r="F13" s="22">
        <v>18</v>
      </c>
      <c r="G13" s="23">
        <f t="shared" si="0"/>
        <v>22.447916666666668</v>
      </c>
      <c r="H13" s="24">
        <f t="shared" si="1"/>
        <v>6.4328358208955221</v>
      </c>
      <c r="I13" s="25">
        <f t="shared" si="2"/>
        <v>119.72222222222223</v>
      </c>
      <c r="J13" s="22">
        <f t="shared" si="3"/>
        <v>5.333333333333333</v>
      </c>
      <c r="K13" s="24">
        <f t="shared" si="4"/>
        <v>18.611111111111111</v>
      </c>
    </row>
    <row r="14" spans="1:13" ht="14.25" customHeight="1">
      <c r="A14" s="27"/>
      <c r="B14" s="29" t="s">
        <v>23</v>
      </c>
      <c r="C14" s="30">
        <f>SUM(C11:C13)</f>
        <v>21265</v>
      </c>
      <c r="D14" s="31">
        <f>SUM(D11:D13)</f>
        <v>615</v>
      </c>
      <c r="E14" s="30">
        <f>SUM(E11:E13)</f>
        <v>1650</v>
      </c>
      <c r="F14" s="31">
        <f>SUM(F11:F13)</f>
        <v>55</v>
      </c>
      <c r="G14" s="32">
        <f t="shared" si="0"/>
        <v>34.577235772357724</v>
      </c>
      <c r="H14" s="33">
        <f t="shared" si="1"/>
        <v>12.887878787878789</v>
      </c>
      <c r="I14" s="34">
        <f t="shared" si="2"/>
        <v>386.63636363636363</v>
      </c>
      <c r="J14" s="35">
        <f t="shared" si="3"/>
        <v>11.181818181818182</v>
      </c>
      <c r="K14" s="33">
        <f t="shared" si="4"/>
        <v>30</v>
      </c>
    </row>
    <row r="15" spans="1:13" ht="14.25" customHeight="1">
      <c r="A15" s="20" t="s">
        <v>24</v>
      </c>
      <c r="B15" s="21" t="s">
        <v>20</v>
      </c>
      <c r="C15" s="22">
        <v>27121</v>
      </c>
      <c r="D15" s="22">
        <v>649</v>
      </c>
      <c r="E15" s="22">
        <v>1722</v>
      </c>
      <c r="F15" s="22">
        <v>46</v>
      </c>
      <c r="G15" s="36">
        <f t="shared" si="0"/>
        <v>41.78890600924499</v>
      </c>
      <c r="H15" s="37">
        <f t="shared" si="1"/>
        <v>15.749709639953542</v>
      </c>
      <c r="I15" s="38">
        <f t="shared" si="2"/>
        <v>589.58695652173913</v>
      </c>
      <c r="J15" s="39">
        <f t="shared" si="3"/>
        <v>14.108695652173912</v>
      </c>
      <c r="K15" s="37">
        <f t="shared" si="4"/>
        <v>37.434782608695649</v>
      </c>
    </row>
    <row r="16" spans="1:13" ht="14.25" customHeight="1">
      <c r="A16" s="40"/>
      <c r="B16" s="21" t="s">
        <v>21</v>
      </c>
      <c r="C16" s="22">
        <v>8305</v>
      </c>
      <c r="D16" s="22">
        <v>189</v>
      </c>
      <c r="E16" s="22">
        <v>633</v>
      </c>
      <c r="F16" s="22">
        <v>11</v>
      </c>
      <c r="G16" s="36">
        <f t="shared" si="0"/>
        <v>43.941798941798943</v>
      </c>
      <c r="H16" s="37">
        <f t="shared" si="1"/>
        <v>13.120063191153239</v>
      </c>
      <c r="I16" s="38">
        <f t="shared" si="2"/>
        <v>755</v>
      </c>
      <c r="J16" s="39">
        <f t="shared" si="3"/>
        <v>17.181818181818183</v>
      </c>
      <c r="K16" s="37">
        <f t="shared" si="4"/>
        <v>57.545454545454547</v>
      </c>
    </row>
    <row r="17" spans="1:11" ht="14.25" customHeight="1">
      <c r="A17" s="40"/>
      <c r="B17" s="21" t="s">
        <v>22</v>
      </c>
      <c r="C17" s="22">
        <v>6694</v>
      </c>
      <c r="D17" s="22">
        <v>242</v>
      </c>
      <c r="E17" s="22">
        <v>699</v>
      </c>
      <c r="F17" s="22">
        <v>35</v>
      </c>
      <c r="G17" s="36">
        <f t="shared" si="0"/>
        <v>27.66115702479339</v>
      </c>
      <c r="H17" s="37">
        <f t="shared" si="1"/>
        <v>9.5765379113018589</v>
      </c>
      <c r="I17" s="38">
        <f t="shared" si="2"/>
        <v>191.25714285714287</v>
      </c>
      <c r="J17" s="39">
        <f t="shared" si="3"/>
        <v>6.9142857142857146</v>
      </c>
      <c r="K17" s="37">
        <f t="shared" si="4"/>
        <v>19.971428571428572</v>
      </c>
    </row>
    <row r="18" spans="1:11" ht="14.25" customHeight="1">
      <c r="A18" s="40"/>
      <c r="B18" s="29" t="s">
        <v>23</v>
      </c>
      <c r="C18" s="30">
        <f>SUM(C15:C17)</f>
        <v>42120</v>
      </c>
      <c r="D18" s="31">
        <f>SUM(D15:D17)</f>
        <v>1080</v>
      </c>
      <c r="E18" s="30">
        <f>SUM(E15:E17)</f>
        <v>3054</v>
      </c>
      <c r="F18" s="31">
        <f>SUM(F15:F17)</f>
        <v>92</v>
      </c>
      <c r="G18" s="32">
        <f t="shared" si="0"/>
        <v>39</v>
      </c>
      <c r="H18" s="33">
        <f t="shared" si="1"/>
        <v>13.791748526522593</v>
      </c>
      <c r="I18" s="34">
        <f t="shared" si="2"/>
        <v>457.82608695652175</v>
      </c>
      <c r="J18" s="35">
        <f t="shared" si="3"/>
        <v>11.739130434782609</v>
      </c>
      <c r="K18" s="33">
        <f t="shared" si="4"/>
        <v>33.195652173913047</v>
      </c>
    </row>
    <row r="19" spans="1:11" ht="14.25" customHeight="1">
      <c r="A19" s="20" t="s">
        <v>25</v>
      </c>
      <c r="B19" s="21" t="s">
        <v>20</v>
      </c>
      <c r="C19" s="22">
        <v>3351</v>
      </c>
      <c r="D19" s="22">
        <v>90</v>
      </c>
      <c r="E19" s="22">
        <v>300</v>
      </c>
      <c r="F19" s="22">
        <v>12</v>
      </c>
      <c r="G19" s="36">
        <f t="shared" si="0"/>
        <v>37.233333333333334</v>
      </c>
      <c r="H19" s="37">
        <f t="shared" si="1"/>
        <v>11.17</v>
      </c>
      <c r="I19" s="38">
        <f t="shared" si="2"/>
        <v>279.25</v>
      </c>
      <c r="J19" s="39">
        <f t="shared" si="3"/>
        <v>7.5</v>
      </c>
      <c r="K19" s="37">
        <f t="shared" si="4"/>
        <v>25</v>
      </c>
    </row>
    <row r="20" spans="1:11" ht="14.25" customHeight="1">
      <c r="A20" s="40"/>
      <c r="B20" s="21" t="s">
        <v>21</v>
      </c>
      <c r="C20" s="22">
        <v>1036</v>
      </c>
      <c r="D20" s="22">
        <v>21</v>
      </c>
      <c r="E20" s="22">
        <v>63</v>
      </c>
      <c r="F20" s="22">
        <v>2</v>
      </c>
      <c r="G20" s="36">
        <f t="shared" si="0"/>
        <v>49.333333333333336</v>
      </c>
      <c r="H20" s="37">
        <f t="shared" si="1"/>
        <v>16.444444444444443</v>
      </c>
      <c r="I20" s="38">
        <f t="shared" si="2"/>
        <v>518</v>
      </c>
      <c r="J20" s="39">
        <f t="shared" si="3"/>
        <v>10.5</v>
      </c>
      <c r="K20" s="37">
        <f t="shared" si="4"/>
        <v>31.5</v>
      </c>
    </row>
    <row r="21" spans="1:11" ht="14.25" customHeight="1">
      <c r="A21" s="40"/>
      <c r="B21" s="21" t="s">
        <v>22</v>
      </c>
      <c r="C21" s="22">
        <v>196</v>
      </c>
      <c r="D21" s="22">
        <v>13</v>
      </c>
      <c r="E21" s="22">
        <v>42</v>
      </c>
      <c r="F21" s="22">
        <v>3</v>
      </c>
      <c r="G21" s="36">
        <f t="shared" si="0"/>
        <v>15.076923076923077</v>
      </c>
      <c r="H21" s="37">
        <f t="shared" si="1"/>
        <v>4.666666666666667</v>
      </c>
      <c r="I21" s="38">
        <f t="shared" si="2"/>
        <v>65.333333333333329</v>
      </c>
      <c r="J21" s="39">
        <f t="shared" si="3"/>
        <v>4.333333333333333</v>
      </c>
      <c r="K21" s="37">
        <f t="shared" si="4"/>
        <v>14</v>
      </c>
    </row>
    <row r="22" spans="1:11" ht="14.25" customHeight="1">
      <c r="A22" s="40"/>
      <c r="B22" s="29" t="s">
        <v>23</v>
      </c>
      <c r="C22" s="30">
        <f>SUM(C19:C21)</f>
        <v>4583</v>
      </c>
      <c r="D22" s="31">
        <f>SUM(D19:D21)</f>
        <v>124</v>
      </c>
      <c r="E22" s="30">
        <f>SUM(E19:E21)</f>
        <v>405</v>
      </c>
      <c r="F22" s="31">
        <f>SUM(F19:F21)</f>
        <v>17</v>
      </c>
      <c r="G22" s="32">
        <f t="shared" si="0"/>
        <v>36.95967741935484</v>
      </c>
      <c r="H22" s="33">
        <f t="shared" si="1"/>
        <v>11.316049382716049</v>
      </c>
      <c r="I22" s="34">
        <f t="shared" si="2"/>
        <v>269.58823529411762</v>
      </c>
      <c r="J22" s="35">
        <f t="shared" si="3"/>
        <v>7.2941176470588234</v>
      </c>
      <c r="K22" s="33">
        <f t="shared" si="4"/>
        <v>23.823529411764707</v>
      </c>
    </row>
    <row r="23" spans="1:11" ht="14.25" customHeight="1">
      <c r="A23" s="20" t="s">
        <v>26</v>
      </c>
      <c r="B23" s="21" t="s">
        <v>20</v>
      </c>
      <c r="C23" s="22">
        <v>31473</v>
      </c>
      <c r="D23" s="22">
        <v>755</v>
      </c>
      <c r="E23" s="22">
        <v>2077</v>
      </c>
      <c r="F23" s="22">
        <v>47</v>
      </c>
      <c r="G23" s="36">
        <f t="shared" si="0"/>
        <v>41.686092715231787</v>
      </c>
      <c r="H23" s="37">
        <f t="shared" si="1"/>
        <v>15.153105440539239</v>
      </c>
      <c r="I23" s="38">
        <f t="shared" si="2"/>
        <v>669.63829787234044</v>
      </c>
      <c r="J23" s="39">
        <f t="shared" si="3"/>
        <v>16.063829787234042</v>
      </c>
      <c r="K23" s="37">
        <f t="shared" si="4"/>
        <v>44.191489361702125</v>
      </c>
    </row>
    <row r="24" spans="1:11" ht="14.25" customHeight="1">
      <c r="A24" s="40"/>
      <c r="B24" s="21" t="s">
        <v>21</v>
      </c>
      <c r="C24" s="22">
        <v>20238</v>
      </c>
      <c r="D24" s="22">
        <v>410</v>
      </c>
      <c r="E24" s="22">
        <v>784</v>
      </c>
      <c r="F24" s="22">
        <v>17</v>
      </c>
      <c r="G24" s="36">
        <f t="shared" si="0"/>
        <v>49.360975609756096</v>
      </c>
      <c r="H24" s="37">
        <f t="shared" si="1"/>
        <v>25.813775510204081</v>
      </c>
      <c r="I24" s="38">
        <f t="shared" si="2"/>
        <v>1190.4705882352941</v>
      </c>
      <c r="J24" s="39">
        <f t="shared" si="3"/>
        <v>24.117647058823529</v>
      </c>
      <c r="K24" s="37">
        <f t="shared" si="4"/>
        <v>46.117647058823529</v>
      </c>
    </row>
    <row r="25" spans="1:11" ht="14.25" customHeight="1">
      <c r="A25" s="40"/>
      <c r="B25" s="21" t="s">
        <v>22</v>
      </c>
      <c r="C25" s="22">
        <v>17033</v>
      </c>
      <c r="D25" s="22">
        <v>607</v>
      </c>
      <c r="E25" s="22">
        <v>1658</v>
      </c>
      <c r="F25" s="22">
        <v>103</v>
      </c>
      <c r="G25" s="36">
        <f t="shared" si="0"/>
        <v>28.060955518945633</v>
      </c>
      <c r="H25" s="37">
        <f t="shared" si="1"/>
        <v>10.273220747889022</v>
      </c>
      <c r="I25" s="38">
        <f t="shared" si="2"/>
        <v>165.36893203883494</v>
      </c>
      <c r="J25" s="39">
        <f t="shared" si="3"/>
        <v>5.8932038834951452</v>
      </c>
      <c r="K25" s="37">
        <f t="shared" si="4"/>
        <v>16.097087378640776</v>
      </c>
    </row>
    <row r="26" spans="1:11" ht="14.25" customHeight="1">
      <c r="A26" s="40"/>
      <c r="B26" s="29" t="s">
        <v>23</v>
      </c>
      <c r="C26" s="30">
        <f>SUM(C23:C25)</f>
        <v>68744</v>
      </c>
      <c r="D26" s="31">
        <f>SUM(D23:D25)</f>
        <v>1772</v>
      </c>
      <c r="E26" s="30">
        <f>SUM(E23:E25)</f>
        <v>4519</v>
      </c>
      <c r="F26" s="31">
        <f>SUM(F23:F25)</f>
        <v>167</v>
      </c>
      <c r="G26" s="32">
        <f t="shared" si="0"/>
        <v>38.794582392776526</v>
      </c>
      <c r="H26" s="33">
        <f t="shared" si="1"/>
        <v>15.212215091834477</v>
      </c>
      <c r="I26" s="34">
        <f t="shared" si="2"/>
        <v>411.64071856287427</v>
      </c>
      <c r="J26" s="35">
        <f t="shared" si="3"/>
        <v>10.610778443113773</v>
      </c>
      <c r="K26" s="33">
        <f t="shared" si="4"/>
        <v>27.059880239520957</v>
      </c>
    </row>
    <row r="27" spans="1:11" ht="14.25" customHeight="1">
      <c r="A27" s="20" t="s">
        <v>27</v>
      </c>
      <c r="B27" s="21" t="s">
        <v>20</v>
      </c>
      <c r="C27" s="22">
        <v>4588</v>
      </c>
      <c r="D27" s="22">
        <v>103</v>
      </c>
      <c r="E27" s="22">
        <v>233</v>
      </c>
      <c r="F27" s="22">
        <v>8</v>
      </c>
      <c r="G27" s="36">
        <f>C27/D27</f>
        <v>44.543689320388353</v>
      </c>
      <c r="H27" s="37">
        <f>C27/E27</f>
        <v>19.690987124463518</v>
      </c>
      <c r="I27" s="38">
        <f>C27/F27</f>
        <v>573.5</v>
      </c>
      <c r="J27" s="39">
        <f t="shared" si="3"/>
        <v>12.875</v>
      </c>
      <c r="K27" s="37">
        <f t="shared" si="4"/>
        <v>29.125</v>
      </c>
    </row>
    <row r="28" spans="1:11" ht="14.25" customHeight="1">
      <c r="A28" s="27"/>
      <c r="B28" s="21" t="s">
        <v>21</v>
      </c>
      <c r="C28" s="22">
        <v>332</v>
      </c>
      <c r="D28" s="22">
        <v>10</v>
      </c>
      <c r="E28" s="22">
        <v>29</v>
      </c>
      <c r="F28" s="22">
        <v>1</v>
      </c>
      <c r="G28" s="36">
        <f>C28/D28</f>
        <v>33.200000000000003</v>
      </c>
      <c r="H28" s="37">
        <f>C28/E28</f>
        <v>11.448275862068966</v>
      </c>
      <c r="I28" s="38">
        <f>C28/F28</f>
        <v>332</v>
      </c>
      <c r="J28" s="39">
        <f t="shared" si="3"/>
        <v>10</v>
      </c>
      <c r="K28" s="37">
        <f t="shared" si="4"/>
        <v>29</v>
      </c>
    </row>
    <row r="29" spans="1:11" s="28" customFormat="1" ht="14.25" customHeight="1">
      <c r="A29" s="27"/>
      <c r="B29" s="21" t="s">
        <v>22</v>
      </c>
      <c r="C29" s="22">
        <v>625</v>
      </c>
      <c r="D29" s="22">
        <v>31</v>
      </c>
      <c r="E29" s="22">
        <v>111</v>
      </c>
      <c r="F29" s="22">
        <v>9</v>
      </c>
      <c r="G29" s="36">
        <f>C29/D29</f>
        <v>20.161290322580644</v>
      </c>
      <c r="H29" s="37">
        <f>C29/E29</f>
        <v>5.6306306306306304</v>
      </c>
      <c r="I29" s="38">
        <f>C29/F29</f>
        <v>69.444444444444443</v>
      </c>
      <c r="J29" s="39">
        <f t="shared" si="3"/>
        <v>3.4444444444444446</v>
      </c>
      <c r="K29" s="37">
        <f t="shared" si="4"/>
        <v>12.333333333333334</v>
      </c>
    </row>
    <row r="30" spans="1:11" ht="13.5" thickBot="1">
      <c r="A30" s="41"/>
      <c r="B30" s="42" t="s">
        <v>23</v>
      </c>
      <c r="C30" s="43">
        <f>SUM(C27:C29)</f>
        <v>5545</v>
      </c>
      <c r="D30" s="44">
        <f>SUM(D27:D29)</f>
        <v>144</v>
      </c>
      <c r="E30" s="43">
        <f>SUM(E27:E29)</f>
        <v>373</v>
      </c>
      <c r="F30" s="44">
        <f>SUM(F27:F29)</f>
        <v>18</v>
      </c>
      <c r="G30" s="45">
        <f>C30/D30</f>
        <v>38.506944444444443</v>
      </c>
      <c r="H30" s="46">
        <f>C30/E30</f>
        <v>14.865951742627345</v>
      </c>
      <c r="I30" s="47">
        <f>C30/F30</f>
        <v>308.05555555555554</v>
      </c>
      <c r="J30" s="48">
        <f t="shared" si="3"/>
        <v>8</v>
      </c>
      <c r="K30" s="47">
        <f t="shared" si="4"/>
        <v>20.722222222222221</v>
      </c>
    </row>
    <row r="31" spans="1:11" ht="13.5" thickTop="1">
      <c r="A31" s="49" t="s">
        <v>28</v>
      </c>
      <c r="B31" s="50" t="s">
        <v>20</v>
      </c>
      <c r="C31" s="51">
        <f t="shared" ref="C31:F33" si="5">SUM(C11,C15,C19,C23,C27)</f>
        <v>76323</v>
      </c>
      <c r="D31" s="52">
        <f t="shared" si="5"/>
        <v>1872</v>
      </c>
      <c r="E31" s="51">
        <f t="shared" si="5"/>
        <v>5094</v>
      </c>
      <c r="F31" s="52">
        <f t="shared" si="5"/>
        <v>137</v>
      </c>
      <c r="G31" s="53">
        <f t="shared" ref="G31:G34" si="6">C31/D31</f>
        <v>40.770833333333336</v>
      </c>
      <c r="H31" s="52">
        <f t="shared" ref="H31:H34" si="7">C31/E31</f>
        <v>14.982921083627797</v>
      </c>
      <c r="I31" s="54">
        <f t="shared" ref="I31:I34" si="8">C31/F31</f>
        <v>557.10218978102193</v>
      </c>
      <c r="J31" s="51">
        <f t="shared" si="3"/>
        <v>13.664233576642335</v>
      </c>
      <c r="K31" s="52">
        <f t="shared" si="4"/>
        <v>37.182481751824817</v>
      </c>
    </row>
    <row r="32" spans="1:11">
      <c r="A32" s="55"/>
      <c r="B32" s="56" t="s">
        <v>21</v>
      </c>
      <c r="C32" s="51">
        <f t="shared" si="5"/>
        <v>39231</v>
      </c>
      <c r="D32" s="52">
        <f t="shared" si="5"/>
        <v>874</v>
      </c>
      <c r="E32" s="51">
        <f t="shared" si="5"/>
        <v>2062</v>
      </c>
      <c r="F32" s="52">
        <f t="shared" si="5"/>
        <v>44</v>
      </c>
      <c r="G32" s="53">
        <f t="shared" si="6"/>
        <v>44.886727688787182</v>
      </c>
      <c r="H32" s="52">
        <f t="shared" si="7"/>
        <v>19.025703200775947</v>
      </c>
      <c r="I32" s="54">
        <f t="shared" si="8"/>
        <v>891.61363636363637</v>
      </c>
      <c r="J32" s="51">
        <f t="shared" si="3"/>
        <v>19.863636363636363</v>
      </c>
      <c r="K32" s="52">
        <f t="shared" si="4"/>
        <v>46.863636363636367</v>
      </c>
    </row>
    <row r="33" spans="1:11">
      <c r="A33" s="55"/>
      <c r="B33" s="56" t="s">
        <v>22</v>
      </c>
      <c r="C33" s="51">
        <f t="shared" si="5"/>
        <v>26703</v>
      </c>
      <c r="D33" s="52">
        <f t="shared" si="5"/>
        <v>989</v>
      </c>
      <c r="E33" s="51">
        <f t="shared" si="5"/>
        <v>2845</v>
      </c>
      <c r="F33" s="52">
        <f t="shared" si="5"/>
        <v>168</v>
      </c>
      <c r="G33" s="53">
        <f t="shared" si="6"/>
        <v>27</v>
      </c>
      <c r="H33" s="52">
        <f t="shared" si="7"/>
        <v>9.3859402460456938</v>
      </c>
      <c r="I33" s="54">
        <f t="shared" si="8"/>
        <v>158.94642857142858</v>
      </c>
      <c r="J33" s="51">
        <f t="shared" si="3"/>
        <v>5.8869047619047619</v>
      </c>
      <c r="K33" s="52">
        <f t="shared" si="4"/>
        <v>16.93452380952381</v>
      </c>
    </row>
    <row r="34" spans="1:11" ht="13.5" thickBot="1">
      <c r="A34" s="57"/>
      <c r="B34" s="58" t="s">
        <v>23</v>
      </c>
      <c r="C34" s="59">
        <f t="shared" ref="C34:F34" si="9">SUM(C31:C33)</f>
        <v>142257</v>
      </c>
      <c r="D34" s="60">
        <f t="shared" si="9"/>
        <v>3735</v>
      </c>
      <c r="E34" s="59">
        <f t="shared" si="9"/>
        <v>10001</v>
      </c>
      <c r="F34" s="60">
        <f t="shared" si="9"/>
        <v>349</v>
      </c>
      <c r="G34" s="61">
        <f t="shared" si="6"/>
        <v>38.087550200803214</v>
      </c>
      <c r="H34" s="60">
        <f t="shared" si="7"/>
        <v>14.224277572242777</v>
      </c>
      <c r="I34" s="62">
        <f t="shared" si="8"/>
        <v>407.61318051575932</v>
      </c>
      <c r="J34" s="59">
        <f t="shared" si="3"/>
        <v>10.702005730659026</v>
      </c>
      <c r="K34" s="60">
        <f t="shared" si="4"/>
        <v>28.656160458452721</v>
      </c>
    </row>
    <row r="35" spans="1:11" ht="13.5" thickTop="1">
      <c r="J35" s="39"/>
      <c r="K35" s="37"/>
    </row>
    <row r="39" spans="1:11">
      <c r="J39" s="63"/>
      <c r="K39" s="63"/>
    </row>
    <row r="40" spans="1:11">
      <c r="J40" s="63"/>
      <c r="K40" s="63"/>
    </row>
  </sheetData>
  <mergeCells count="19">
    <mergeCell ref="A31:A34"/>
    <mergeCell ref="G9:I9"/>
    <mergeCell ref="A11:A14"/>
    <mergeCell ref="A15:A18"/>
    <mergeCell ref="A19:A22"/>
    <mergeCell ref="A23:A26"/>
    <mergeCell ref="A27:A30"/>
    <mergeCell ref="A9:A10"/>
    <mergeCell ref="B9:B10"/>
    <mergeCell ref="C9:C10"/>
    <mergeCell ref="D9:D10"/>
    <mergeCell ref="E9:E10"/>
    <mergeCell ref="F9:F10"/>
    <mergeCell ref="A1:K1"/>
    <mergeCell ref="A2:K2"/>
    <mergeCell ref="A3:K3"/>
    <mergeCell ref="A5:K5"/>
    <mergeCell ref="A6:K6"/>
    <mergeCell ref="A8:K8"/>
  </mergeCells>
  <pageMargins left="0.74803149606299213" right="0.74803149606299213" top="0.98425196850393704" bottom="0.98425196850393704" header="0.51181102362204722" footer="0.51181102362204722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Bach Rel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2016-03-07T22:19:11Z</dcterms:created>
  <dcterms:modified xsi:type="dcterms:W3CDTF">2016-03-07T22:19:33Z</dcterms:modified>
</cp:coreProperties>
</file>